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1600" windowHeight="9630"/>
  </bookViews>
  <sheets>
    <sheet name="Sheet1" sheetId="1" r:id="rId1"/>
  </sheets>
  <definedNames>
    <definedName name="_xlnm.Print_Area" localSheetId="0">Sheet1!$A$1:$C$29</definedName>
  </definedNames>
  <calcPr calcId="162913"/>
</workbook>
</file>

<file path=xl/calcChain.xml><?xml version="1.0" encoding="utf-8"?>
<calcChain xmlns="http://schemas.openxmlformats.org/spreadsheetml/2006/main">
  <c r="B26" i="1" l="1"/>
  <c r="C21" i="1" l="1"/>
  <c r="B22" i="1"/>
  <c r="C18" i="1"/>
  <c r="C17" i="1"/>
  <c r="C16" i="1"/>
  <c r="C15" i="1"/>
  <c r="C14" i="1"/>
  <c r="C13" i="1"/>
  <c r="C12" i="1"/>
  <c r="B23" i="1" l="1"/>
  <c r="B24" i="1" s="1"/>
</calcChain>
</file>

<file path=xl/sharedStrings.xml><?xml version="1.0" encoding="utf-8"?>
<sst xmlns="http://schemas.openxmlformats.org/spreadsheetml/2006/main" count="30" uniqueCount="30">
  <si>
    <t>نام و نام خانودگی:</t>
  </si>
  <si>
    <r>
      <t>نشانی  (</t>
    </r>
    <r>
      <rPr>
        <b/>
        <sz val="11"/>
        <color theme="1"/>
        <rFont val="Calibri"/>
        <family val="2"/>
        <scheme val="minor"/>
      </rPr>
      <t>Affiliation</t>
    </r>
    <r>
      <rPr>
        <b/>
        <sz val="11"/>
        <color theme="1"/>
        <rFont val="B Nazanin"/>
        <charset val="178"/>
      </rPr>
      <t>) درج شده در مقاله</t>
    </r>
  </si>
  <si>
    <t>عنوان مقاله</t>
  </si>
  <si>
    <t>نام نشریه</t>
  </si>
  <si>
    <t>تاریخ انتشار</t>
  </si>
  <si>
    <t>نوع مقاله</t>
  </si>
  <si>
    <t>ایندکس مقاله</t>
  </si>
  <si>
    <t>مشارکت</t>
  </si>
  <si>
    <r>
      <t xml:space="preserve">چارک مجله بر حسب </t>
    </r>
    <r>
      <rPr>
        <b/>
        <sz val="11"/>
        <color theme="1"/>
        <rFont val="Calibri"/>
        <family val="2"/>
        <scheme val="minor"/>
      </rPr>
      <t>citescore</t>
    </r>
  </si>
  <si>
    <t>مجله 1%</t>
  </si>
  <si>
    <t>مجله 5%</t>
  </si>
  <si>
    <t>حساب بانکی</t>
  </si>
  <si>
    <r>
      <t>نام بانك، شعبه و شماره حساب نويسنده</t>
    </r>
    <r>
      <rPr>
        <sz val="11"/>
        <color theme="1"/>
        <rFont val="B Nazanin"/>
        <charset val="178"/>
      </rPr>
      <t xml:space="preserve"> </t>
    </r>
    <r>
      <rPr>
        <b/>
        <sz val="11"/>
        <color theme="1"/>
        <rFont val="B Nazanin"/>
        <charset val="178"/>
      </rPr>
      <t>مقاله</t>
    </r>
  </si>
  <si>
    <t>کارشناس پژوهشی دانشکده</t>
  </si>
  <si>
    <t>همکار بین المللی</t>
  </si>
  <si>
    <t>محل انتشار</t>
  </si>
  <si>
    <t>مبلغ حاصل از ماده 5</t>
  </si>
  <si>
    <t xml:space="preserve">مبلغ حاصل از تشویقات </t>
  </si>
  <si>
    <t xml:space="preserve">کل مبلغ قابل پرداخت </t>
  </si>
  <si>
    <t xml:space="preserve">IF  </t>
  </si>
  <si>
    <t>`</t>
  </si>
  <si>
    <t>امضا کارشناس پژوهش</t>
  </si>
  <si>
    <t>امضا مدیر تحقیقات</t>
  </si>
  <si>
    <t>امضا معاون تحقیقات وفنآوری</t>
  </si>
  <si>
    <t>فرم تشویقی مقالات دانشکده علوم پزشکی مراغه</t>
  </si>
  <si>
    <t>مجله 10 %</t>
  </si>
  <si>
    <t>سهم دانشجو</t>
  </si>
  <si>
    <t>آیا شرایط پرداخت به دانشجو وجو دارد</t>
  </si>
  <si>
    <t>افلیشن کمیته تحقیقات دانشجویی دانشکده دارد؟</t>
  </si>
  <si>
    <t xml:space="preserve"> افلیشن یکی از مراکز تحقیقات  دانشکده دارد؟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</si>
</sst>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 Nazanin"/>
      <charset val="178"/>
    </font>
    <font>
      <b/>
      <sz val="10"/>
      <color theme="1"/>
      <name val="Calibri"/>
      <family val="2"/>
      <scheme val="minor"/>
    </font>
    <font>
      <sz val="11"/>
      <color theme="1"/>
      <name val="B Nazanin"/>
      <charset val="178"/>
    </font>
    <font>
      <sz val="14"/>
      <color theme="1"/>
      <name val="B Nazanin"/>
      <charset val="178"/>
    </font>
    <font>
      <sz val="11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 applyProtection="1">
      <alignment vertical="center" wrapText="1" readingOrder="2"/>
      <protection locked="0"/>
    </xf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left" vertical="center" wrapText="1" readingOrder="2"/>
      <protection locked="0"/>
    </xf>
    <xf numFmtId="0" fontId="2" fillId="0" borderId="1" xfId="0" applyFont="1" applyBorder="1" applyAlignment="1" applyProtection="1">
      <alignment horizontal="right" vertical="center" wrapText="1" readingOrder="2"/>
      <protection locked="0"/>
    </xf>
    <xf numFmtId="0" fontId="3" fillId="0" borderId="1" xfId="0" applyFont="1" applyBorder="1" applyAlignment="1" applyProtection="1">
      <alignment horizontal="left" vertical="center" wrapText="1" readingOrder="2"/>
      <protection locked="0"/>
    </xf>
    <xf numFmtId="4" fontId="0" fillId="0" borderId="0" xfId="0" applyNumberFormat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vertical="center" wrapText="1" readingOrder="2"/>
      <protection locked="0"/>
    </xf>
    <xf numFmtId="0" fontId="2" fillId="3" borderId="1" xfId="0" applyFont="1" applyFill="1" applyBorder="1" applyAlignment="1" applyProtection="1">
      <alignment horizontal="left" vertical="center" wrapText="1" readingOrder="2"/>
      <protection locked="0"/>
    </xf>
    <xf numFmtId="0" fontId="2" fillId="3" borderId="1" xfId="0" applyFont="1" applyFill="1" applyBorder="1" applyAlignment="1" applyProtection="1">
      <alignment horizontal="left" vertical="center" wrapText="1" readingOrder="1"/>
      <protection locked="0"/>
    </xf>
    <xf numFmtId="0" fontId="5" fillId="0" borderId="1" xfId="0" applyFont="1" applyBorder="1" applyProtection="1">
      <protection locked="0"/>
    </xf>
    <xf numFmtId="0" fontId="0" fillId="0" borderId="1" xfId="0" applyBorder="1" applyProtection="1"/>
    <xf numFmtId="3" fontId="0" fillId="0" borderId="1" xfId="0" applyNumberFormat="1" applyBorder="1" applyProtection="1"/>
    <xf numFmtId="0" fontId="0" fillId="3" borderId="1" xfId="0" applyFill="1" applyBorder="1" applyProtection="1"/>
    <xf numFmtId="164" fontId="0" fillId="0" borderId="0" xfId="0" applyNumberFormat="1" applyProtection="1">
      <protection locked="0"/>
    </xf>
    <xf numFmtId="0" fontId="2" fillId="0" borderId="4" xfId="0" applyFont="1" applyBorder="1" applyAlignment="1" applyProtection="1">
      <alignment vertical="center" wrapText="1" readingOrder="2"/>
      <protection locked="0"/>
    </xf>
    <xf numFmtId="3" fontId="0" fillId="0" borderId="0" xfId="0" applyNumberFormat="1" applyProtection="1">
      <protection locked="0"/>
    </xf>
    <xf numFmtId="0" fontId="2" fillId="0" borderId="2" xfId="0" applyFont="1" applyBorder="1" applyAlignment="1" applyProtection="1">
      <alignment vertical="center" wrapText="1" readingOrder="2"/>
      <protection locked="0"/>
    </xf>
    <xf numFmtId="0" fontId="2" fillId="0" borderId="3" xfId="0" applyFont="1" applyBorder="1" applyAlignment="1" applyProtection="1">
      <alignment vertical="center" wrapText="1" readingOrder="2"/>
      <protection locked="0"/>
    </xf>
    <xf numFmtId="0" fontId="0" fillId="0" borderId="1" xfId="0" applyBorder="1" applyAlignment="1" applyProtection="1">
      <alignment horizontal="center"/>
      <protection locked="0"/>
    </xf>
    <xf numFmtId="3" fontId="0" fillId="0" borderId="2" xfId="0" applyNumberFormat="1" applyBorder="1" applyAlignment="1" applyProtection="1">
      <alignment horizontal="center"/>
    </xf>
    <xf numFmtId="3" fontId="0" fillId="0" borderId="3" xfId="0" applyNumberForma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 wrapText="1" readingOrder="2"/>
      <protection locked="0"/>
    </xf>
    <xf numFmtId="0" fontId="4" fillId="0" borderId="3" xfId="0" applyFont="1" applyBorder="1" applyAlignment="1" applyProtection="1">
      <alignment horizontal="center" vertical="center" wrapText="1" readingOrder="2"/>
      <protection locked="0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 applyAlignment="1" applyProtection="1">
      <alignment horizontal="center" vertical="center" wrapText="1" readingOrder="2"/>
      <protection locked="0"/>
    </xf>
    <xf numFmtId="0" fontId="2" fillId="0" borderId="3" xfId="0" applyFont="1" applyBorder="1" applyAlignment="1" applyProtection="1">
      <alignment horizontal="center" vertical="center" wrapText="1" readingOrder="2"/>
      <protection locked="0"/>
    </xf>
    <xf numFmtId="0" fontId="1" fillId="0" borderId="2" xfId="0" applyFont="1" applyBorder="1" applyAlignment="1" applyProtection="1">
      <alignment horizontal="center" vertical="center" wrapText="1" readingOrder="2"/>
      <protection locked="0"/>
    </xf>
    <xf numFmtId="0" fontId="1" fillId="0" borderId="3" xfId="0" applyFont="1" applyBorder="1" applyAlignment="1" applyProtection="1">
      <alignment horizontal="center" vertical="center" wrapText="1" readingOrder="2"/>
      <protection locked="0"/>
    </xf>
    <xf numFmtId="0" fontId="3" fillId="0" borderId="2" xfId="0" applyFont="1" applyBorder="1" applyAlignment="1" applyProtection="1">
      <alignment horizontal="center" vertical="center" wrapText="1" readingOrder="2"/>
      <protection locked="0"/>
    </xf>
    <xf numFmtId="0" fontId="3" fillId="0" borderId="3" xfId="0" applyFont="1" applyBorder="1" applyAlignment="1" applyProtection="1">
      <alignment horizontal="center" vertical="center" wrapText="1" readingOrder="2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center" wrapText="1" readingOrder="2"/>
      <protection locked="0"/>
    </xf>
    <xf numFmtId="0" fontId="2" fillId="0" borderId="6" xfId="0" applyFont="1" applyBorder="1" applyAlignment="1" applyProtection="1">
      <alignment horizontal="center" vertical="center" wrapText="1" readingOrder="2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29"/>
  <sheetViews>
    <sheetView tabSelected="1" workbookViewId="0">
      <selection activeCell="D8" sqref="D8"/>
    </sheetView>
  </sheetViews>
  <sheetFormatPr defaultRowHeight="15" x14ac:dyDescent="0.25"/>
  <cols>
    <col min="1" max="1" width="39.5703125" style="2" customWidth="1"/>
    <col min="2" max="2" width="20.42578125" style="2" customWidth="1"/>
    <col min="3" max="3" width="17.28515625" style="2" customWidth="1"/>
    <col min="4" max="4" width="25" style="2" customWidth="1"/>
    <col min="5" max="6" width="9.140625" style="2"/>
    <col min="7" max="7" width="10.7109375" style="2" bestFit="1" customWidth="1"/>
    <col min="8" max="8" width="11.140625" style="2" bestFit="1" customWidth="1"/>
    <col min="9" max="16384" width="9.140625" style="2"/>
  </cols>
  <sheetData>
    <row r="1" spans="1:7" ht="23.25" thickBot="1" x14ac:dyDescent="0.6">
      <c r="A1" s="32" t="s">
        <v>24</v>
      </c>
      <c r="B1" s="33"/>
      <c r="C1" s="34"/>
    </row>
    <row r="2" spans="1:7" ht="19.5" x14ac:dyDescent="0.25">
      <c r="A2" s="15" t="s">
        <v>0</v>
      </c>
      <c r="B2" s="35"/>
      <c r="C2" s="36"/>
    </row>
    <row r="3" spans="1:7" ht="26.25" customHeight="1" x14ac:dyDescent="0.25">
      <c r="A3" s="1" t="s">
        <v>1</v>
      </c>
      <c r="B3" s="22"/>
      <c r="C3" s="23"/>
    </row>
    <row r="4" spans="1:7" ht="51.75" customHeight="1" x14ac:dyDescent="0.25">
      <c r="A4" s="4" t="s">
        <v>2</v>
      </c>
      <c r="B4" s="22"/>
      <c r="C4" s="23"/>
    </row>
    <row r="5" spans="1:7" ht="19.5" x14ac:dyDescent="0.25">
      <c r="A5" s="4" t="s">
        <v>3</v>
      </c>
      <c r="B5" s="24"/>
      <c r="C5" s="25"/>
    </row>
    <row r="6" spans="1:7" ht="19.5" x14ac:dyDescent="0.25">
      <c r="A6" s="4" t="s">
        <v>4</v>
      </c>
      <c r="B6" s="26"/>
      <c r="C6" s="27"/>
    </row>
    <row r="7" spans="1:7" ht="24" customHeight="1" x14ac:dyDescent="0.25">
      <c r="A7" s="4" t="s">
        <v>15</v>
      </c>
      <c r="B7" s="26"/>
      <c r="C7" s="27"/>
    </row>
    <row r="8" spans="1:7" ht="24" customHeight="1" x14ac:dyDescent="0.25">
      <c r="A8" s="4" t="s">
        <v>5</v>
      </c>
      <c r="B8" s="28"/>
      <c r="C8" s="29"/>
    </row>
    <row r="9" spans="1:7" ht="27.75" customHeight="1" x14ac:dyDescent="0.25">
      <c r="A9" s="4" t="s">
        <v>6</v>
      </c>
      <c r="B9" s="30"/>
      <c r="C9" s="31"/>
      <c r="D9" s="6"/>
    </row>
    <row r="10" spans="1:7" ht="18.75" customHeight="1" x14ac:dyDescent="0.25">
      <c r="A10" s="4" t="s">
        <v>7</v>
      </c>
      <c r="B10" s="26"/>
      <c r="C10" s="27"/>
    </row>
    <row r="11" spans="1:7" ht="19.5" customHeight="1" x14ac:dyDescent="0.25">
      <c r="A11" s="4" t="s">
        <v>8</v>
      </c>
      <c r="B11" s="26"/>
      <c r="C11" s="27"/>
      <c r="G11" s="14"/>
    </row>
    <row r="12" spans="1:7" ht="19.5" customHeight="1" x14ac:dyDescent="0.25">
      <c r="A12" s="3" t="s">
        <v>19</v>
      </c>
      <c r="B12" s="5"/>
      <c r="C12" s="11">
        <f>IF(OR(B9="ISI (web of science)",B9="PubMed",B9="Scopus"),(B12/10)*37500000,0)</f>
        <v>0</v>
      </c>
    </row>
    <row r="13" spans="1:7" ht="19.5" x14ac:dyDescent="0.25">
      <c r="A13" s="4" t="s">
        <v>9</v>
      </c>
      <c r="B13" s="3"/>
      <c r="C13" s="12">
        <f>IF(B13= "بلی", 37500000 *0.2,0)</f>
        <v>0</v>
      </c>
    </row>
    <row r="14" spans="1:7" ht="19.5" x14ac:dyDescent="0.25">
      <c r="A14" s="4" t="s">
        <v>10</v>
      </c>
      <c r="B14" s="3"/>
      <c r="C14" s="12">
        <f>IF(B14= "بلی", 37500000 *0.15,0)</f>
        <v>0</v>
      </c>
    </row>
    <row r="15" spans="1:7" ht="19.5" x14ac:dyDescent="0.25">
      <c r="A15" s="4" t="s">
        <v>25</v>
      </c>
      <c r="B15" s="3"/>
      <c r="C15" s="12">
        <f>IF(B15= "بلی", 37500000 *0.1,0)</f>
        <v>0</v>
      </c>
    </row>
    <row r="16" spans="1:7" ht="19.5" customHeight="1" x14ac:dyDescent="0.25">
      <c r="A16" s="4" t="s">
        <v>28</v>
      </c>
      <c r="B16" s="3"/>
      <c r="C16" s="12">
        <f>IF(B16= "بلی", 37500000 *0.1,0)</f>
        <v>0</v>
      </c>
    </row>
    <row r="17" spans="1:17" ht="21.75" customHeight="1" x14ac:dyDescent="0.25">
      <c r="A17" s="4" t="s">
        <v>29</v>
      </c>
      <c r="B17" s="3"/>
      <c r="C17" s="12">
        <f>IF(B17= "بلی", 37500000 *0.1,0)</f>
        <v>0</v>
      </c>
    </row>
    <row r="18" spans="1:17" ht="19.5" x14ac:dyDescent="0.25">
      <c r="A18" s="4" t="s">
        <v>14</v>
      </c>
      <c r="B18" s="3"/>
      <c r="C18" s="12">
        <f>IF(B18= "دارد", 37500000 *0.1,0)</f>
        <v>0</v>
      </c>
    </row>
    <row r="19" spans="1:17" ht="19.5" x14ac:dyDescent="0.25">
      <c r="A19" s="7" t="s">
        <v>11</v>
      </c>
      <c r="B19" s="8"/>
      <c r="C19" s="13"/>
      <c r="H19" s="16"/>
    </row>
    <row r="20" spans="1:17" ht="19.5" x14ac:dyDescent="0.25">
      <c r="A20" s="1" t="s">
        <v>12</v>
      </c>
      <c r="B20" s="3"/>
      <c r="C20" s="11"/>
      <c r="H20" s="16"/>
    </row>
    <row r="21" spans="1:17" ht="19.5" customHeight="1" x14ac:dyDescent="0.25">
      <c r="A21" s="7" t="s">
        <v>13</v>
      </c>
      <c r="B21" s="9"/>
      <c r="C21" s="11" t="str">
        <f>IF(B21=1405," تایید می شود", "تایید نمی شود")</f>
        <v>تایید نمی شود</v>
      </c>
    </row>
    <row r="22" spans="1:17" ht="32.25" customHeight="1" x14ac:dyDescent="0.25">
      <c r="A22" s="1" t="s">
        <v>16</v>
      </c>
      <c r="B22" s="20">
        <f>IF(AND(B7="خارج کشور",OR(B11="Q1",B11="Q2"),OR(B9="ISI (web of science)",B9="PubMed",B9="Scopus")),37500000,IF(AND(B7="داخل کشور",OR(B9="ISI (web of science)",B9="PubMed",B9="Scopus")),37500000+0.1*37500000,IF(AND(B7="داخل کشور",B9="Other"),37500000/2,0)))</f>
        <v>0</v>
      </c>
      <c r="C22" s="21"/>
    </row>
    <row r="23" spans="1:17" ht="22.5" x14ac:dyDescent="0.55000000000000004">
      <c r="A23" s="10" t="s">
        <v>17</v>
      </c>
      <c r="B23" s="20">
        <f>C12+C13+C14+C15+C16+C17+C18</f>
        <v>0</v>
      </c>
      <c r="C23" s="21"/>
    </row>
    <row r="24" spans="1:17" ht="22.5" x14ac:dyDescent="0.55000000000000004">
      <c r="A24" s="10" t="s">
        <v>18</v>
      </c>
      <c r="B24" s="20">
        <f>IF(AND(B22&gt;0,B21=1405,C21=" تایید می شود"),B22+B23,0)</f>
        <v>0</v>
      </c>
      <c r="C24" s="21"/>
      <c r="Q24" s="2" t="s">
        <v>20</v>
      </c>
    </row>
    <row r="25" spans="1:17" ht="22.5" x14ac:dyDescent="0.55000000000000004">
      <c r="A25" s="10" t="s">
        <v>27</v>
      </c>
      <c r="B25" s="20"/>
      <c r="C25" s="21"/>
    </row>
    <row r="26" spans="1:17" ht="22.5" x14ac:dyDescent="0.55000000000000004">
      <c r="A26" s="10" t="s">
        <v>26</v>
      </c>
      <c r="B26" s="17">
        <f>IF(B25="بلی",0.8*B24,0)</f>
        <v>0</v>
      </c>
      <c r="C26" s="18"/>
    </row>
    <row r="27" spans="1:17" ht="35.25" customHeight="1" x14ac:dyDescent="0.55000000000000004">
      <c r="A27" s="10" t="s">
        <v>21</v>
      </c>
      <c r="B27" s="19"/>
      <c r="C27" s="19"/>
    </row>
    <row r="28" spans="1:17" ht="37.5" customHeight="1" x14ac:dyDescent="0.55000000000000004">
      <c r="A28" s="10" t="s">
        <v>22</v>
      </c>
      <c r="B28" s="19"/>
      <c r="C28" s="19"/>
    </row>
    <row r="29" spans="1:17" ht="30.75" customHeight="1" x14ac:dyDescent="0.55000000000000004">
      <c r="A29" s="10" t="s">
        <v>23</v>
      </c>
      <c r="B29" s="19"/>
      <c r="C29" s="19"/>
    </row>
  </sheetData>
  <mergeCells count="18">
    <mergeCell ref="A1:C1"/>
    <mergeCell ref="B2:C2"/>
    <mergeCell ref="B27:C27"/>
    <mergeCell ref="B28:C28"/>
    <mergeCell ref="B25:C25"/>
    <mergeCell ref="B29:C29"/>
    <mergeCell ref="B22:C22"/>
    <mergeCell ref="B23:C23"/>
    <mergeCell ref="B24:C24"/>
    <mergeCell ref="B3:C3"/>
    <mergeCell ref="B4:C4"/>
    <mergeCell ref="B5:C5"/>
    <mergeCell ref="B6:C6"/>
    <mergeCell ref="B7:C7"/>
    <mergeCell ref="B8:C8"/>
    <mergeCell ref="B9:C9"/>
    <mergeCell ref="B10:C10"/>
    <mergeCell ref="B11:C11"/>
  </mergeCells>
  <dataValidations count="8">
    <dataValidation type="list" allowBlank="1" showInputMessage="1" showErrorMessage="1" sqref="B8">
      <formula1>"Original,Review,Meta-analysis"</formula1>
    </dataValidation>
    <dataValidation type="list" allowBlank="1" showInputMessage="1" showErrorMessage="1" sqref="B9">
      <formula1>"ISI (web of science),PubMed,Scopus,Other"</formula1>
    </dataValidation>
    <dataValidation type="list" allowBlank="1" showInputMessage="1" showErrorMessage="1" sqref="B10">
      <formula1>"نویسنده اول یا نویسنده مسوول"</formula1>
    </dataValidation>
    <dataValidation type="list" allowBlank="1" showInputMessage="1" showErrorMessage="1" sqref="B11">
      <formula1>"Q1,Q2,,Q3,Q4"</formula1>
    </dataValidation>
    <dataValidation type="list" allowBlank="1" showInputMessage="1" showErrorMessage="1" sqref="B13:B17 B25:C25">
      <formula1>"بلی,خیر"</formula1>
    </dataValidation>
    <dataValidation type="list" allowBlank="1" showInputMessage="1" showErrorMessage="1" sqref="B18">
      <formula1>"دارد,ندارد"</formula1>
    </dataValidation>
    <dataValidation type="list" allowBlank="1" showInputMessage="1" showErrorMessage="1" sqref="B7">
      <formula1>"داخل کشور,خارج کشور"</formula1>
    </dataValidation>
    <dataValidation type="whole" operator="equal" allowBlank="1" showInputMessage="1" showErrorMessage="1" sqref="B21">
      <formula1>1405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2026-05-04T11:21:49Z</dcterms:modified>
</cp:coreProperties>
</file>